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9" i="1"/>
  <c r="C18"/>
  <c r="C17"/>
  <c r="C16"/>
  <c r="C15"/>
  <c r="C14"/>
  <c r="C13"/>
  <c r="C12"/>
  <c r="D12" s="1"/>
  <c r="C11"/>
  <c r="D11" s="1"/>
  <c r="D15"/>
  <c r="D16"/>
  <c r="D17"/>
  <c r="D18"/>
  <c r="D14"/>
  <c r="D19"/>
  <c r="D13"/>
  <c r="B21" l="1"/>
</calcChain>
</file>

<file path=xl/sharedStrings.xml><?xml version="1.0" encoding="utf-8"?>
<sst xmlns="http://schemas.openxmlformats.org/spreadsheetml/2006/main" count="27" uniqueCount="27">
  <si>
    <t>Решите задания:</t>
  </si>
  <si>
    <t>Впишите ответ в ячейки, соответствующие номеру задания:</t>
  </si>
  <si>
    <t>Правильных вариантов:</t>
  </si>
  <si>
    <t>Полученные баллы:</t>
  </si>
  <si>
    <t>1. Байт - это: а) единица количества информации, изображаемая 0 иои 1. б) средство изменить код буквы в ОЗУ. в) последовательность из 8 бит. г) комбинация четырёх шестнадцатеричных цифр. д) максимальная единица измерения количества информации.</t>
  </si>
  <si>
    <t>2. В килобайте содержится: а) 1000 байт. б) 1000 бит. в) 100 байт. г) 1024 бита. д) 1024 байта</t>
  </si>
  <si>
    <t>5. Определите количество информации в книге, набранной на компьютере. Книга содержит 1500 страниц. На каждой странице - 40 строк, в каждой строке 60 символов. Запиши ответ в наиболее подходящих единицах</t>
  </si>
  <si>
    <t>Вариант 1.</t>
  </si>
  <si>
    <t>Вариант 2.</t>
  </si>
  <si>
    <t>1. За минимальную единицу измерения информации принимается: а) 1 байт. б) 1 фут. в) 1 бар. г) 1 бит. д) 1 бод.</t>
  </si>
  <si>
    <t>2. В корзине лежат 32 разноцветных шара. Сколько бит информации содержит сообщение о том, что из корзины вытащили красный шар?</t>
  </si>
  <si>
    <t>4. Переведите в килобайты: а) 57344 бит. б) 75776 байт. в) 2 Мб. г) 30 Гб. д) 257 Мб</t>
  </si>
  <si>
    <t>3. Расположите в порядке убывания: А. 1 Гбайт. Б. 1 Кбайт. В. 1000 байт. Г. 10 Мбайт</t>
  </si>
  <si>
    <t xml:space="preserve">4. Переведите в килобайты: а) 61440 бит. б) 700416 байт. в) 400 Мбайт. г) 5 Гбайт. д) 2560 байт </t>
  </si>
  <si>
    <t>5. Для записи текста использовался 256-символьный алфавит. Каждая страница содержит 30 строк по 70 символов в строке. Какой объём информации содержит 5 страниц текста? Запиши ответ в наиболее подходящих единицах</t>
  </si>
  <si>
    <t>4 а</t>
  </si>
  <si>
    <t>4 б</t>
  </si>
  <si>
    <t>4 в</t>
  </si>
  <si>
    <t>4 г</t>
  </si>
  <si>
    <t>4 д</t>
  </si>
  <si>
    <t>Введите номер варианта</t>
  </si>
  <si>
    <t>3. Сколько различных изображений лежало в стопке, если сообщение о вытащенной картинке несёт 8 бит информации?</t>
  </si>
  <si>
    <t>Контрольная работа по теме: "Информация и информационные процессы"</t>
  </si>
  <si>
    <t>Класс</t>
  </si>
  <si>
    <t>Дата</t>
  </si>
  <si>
    <t xml:space="preserve"> Имя</t>
  </si>
  <si>
    <t xml:space="preserve">Фамилия 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</si>
</sst>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rgb="FFFFCC66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CC66"/>
      </patternFill>
    </fill>
    <fill>
      <patternFill patternType="solid">
        <fgColor theme="0"/>
        <bgColor indexed="64"/>
      </patternFill>
    </fill>
    <fill>
      <patternFill patternType="solid">
        <fgColor rgb="FFE7EFF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7" borderId="1" xfId="0" applyFont="1" applyFill="1" applyBorder="1" applyAlignment="1"/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1" fillId="7" borderId="3" xfId="0" applyFont="1" applyFill="1" applyBorder="1" applyAlignment="1"/>
    <xf numFmtId="0" fontId="0" fillId="5" borderId="11" xfId="0" applyFill="1" applyBorder="1" applyProtection="1">
      <protection hidden="1"/>
    </xf>
    <xf numFmtId="0" fontId="0" fillId="7" borderId="3" xfId="0" applyFill="1" applyBorder="1"/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vertical="center" wrapText="1"/>
      <protection hidden="1"/>
    </xf>
    <xf numFmtId="0" fontId="2" fillId="5" borderId="8" xfId="0" applyFont="1" applyFill="1" applyBorder="1" applyAlignment="1" applyProtection="1">
      <alignment vertical="center" wrapText="1"/>
      <protection hidden="1"/>
    </xf>
    <xf numFmtId="0" fontId="3" fillId="6" borderId="2" xfId="0" applyFont="1" applyFill="1" applyBorder="1" applyAlignment="1" applyProtection="1">
      <alignment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vertical="center" wrapText="1"/>
      <protection hidden="1"/>
    </xf>
    <xf numFmtId="0" fontId="0" fillId="8" borderId="0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1" fillId="4" borderId="11" xfId="0" applyFont="1" applyFill="1" applyBorder="1" applyAlignment="1" applyProtection="1">
      <alignment wrapText="1"/>
      <protection hidden="1"/>
    </xf>
    <xf numFmtId="0" fontId="0" fillId="8" borderId="11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2" borderId="7" xfId="0" applyFill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right" wrapText="1"/>
      <protection hidden="1"/>
    </xf>
    <xf numFmtId="0" fontId="0" fillId="2" borderId="12" xfId="0" applyFill="1" applyBorder="1" applyAlignment="1" applyProtection="1">
      <alignment wrapText="1"/>
      <protection hidden="1"/>
    </xf>
    <xf numFmtId="0" fontId="0" fillId="8" borderId="13" xfId="0" applyFill="1" applyBorder="1" applyProtection="1">
      <protection hidden="1"/>
    </xf>
    <xf numFmtId="0" fontId="1" fillId="4" borderId="14" xfId="0" applyFont="1" applyFill="1" applyBorder="1" applyAlignment="1" applyProtection="1">
      <alignment wrapText="1"/>
      <protection hidden="1"/>
    </xf>
    <xf numFmtId="0" fontId="0" fillId="8" borderId="10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0" fillId="5" borderId="11" xfId="0" applyFill="1" applyBorder="1" applyAlignment="1" applyProtection="1">
      <alignment horizontal="right"/>
      <protection locked="0" hidden="1"/>
    </xf>
    <xf numFmtId="0" fontId="0" fillId="2" borderId="11" xfId="0" applyFill="1" applyBorder="1" applyProtection="1">
      <protection locked="0" hidden="1"/>
    </xf>
    <xf numFmtId="0" fontId="0" fillId="5" borderId="11" xfId="0" applyFill="1" applyBorder="1" applyAlignment="1" applyProtection="1"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1" fillId="4" borderId="11" xfId="0" applyFont="1" applyFill="1" applyBorder="1" applyAlignment="1" applyProtection="1">
      <alignment wrapText="1"/>
      <protection hidden="1"/>
    </xf>
    <xf numFmtId="0" fontId="2" fillId="2" borderId="11" xfId="0" applyFont="1" applyFill="1" applyBorder="1" applyAlignment="1" applyProtection="1">
      <protection locked="0" hidden="1"/>
    </xf>
    <xf numFmtId="164" fontId="2" fillId="2" borderId="11" xfId="0" applyNumberFormat="1" applyFont="1" applyFill="1" applyBorder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7EFF9"/>
      <color rgb="FF336699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4" workbookViewId="0">
      <selection activeCell="A6" sqref="A6"/>
    </sheetView>
  </sheetViews>
  <sheetFormatPr defaultRowHeight="15"/>
  <cols>
    <col min="1" max="1" width="61.42578125" customWidth="1"/>
    <col min="2" max="2" width="10.5703125" customWidth="1"/>
    <col min="3" max="3" width="15.28515625" customWidth="1"/>
    <col min="5" max="5" width="10.28515625" customWidth="1"/>
    <col min="6" max="6" width="64.42578125" customWidth="1"/>
  </cols>
  <sheetData>
    <row r="1" spans="1:12" ht="24" customHeight="1" thickBot="1">
      <c r="A1" s="32" t="s">
        <v>0</v>
      </c>
      <c r="B1" s="33"/>
      <c r="C1" s="33"/>
      <c r="D1" s="33"/>
      <c r="E1" s="33"/>
      <c r="F1" s="34"/>
      <c r="G1" s="3"/>
      <c r="H1" s="3"/>
      <c r="I1" s="3"/>
      <c r="J1" s="3"/>
      <c r="K1" s="3"/>
      <c r="L1" s="3"/>
    </row>
    <row r="2" spans="1:12" ht="18.75" customHeight="1" thickBot="1">
      <c r="A2" s="9" t="s">
        <v>7</v>
      </c>
      <c r="B2" s="35" t="s">
        <v>22</v>
      </c>
      <c r="C2" s="36"/>
      <c r="D2" s="36"/>
      <c r="E2" s="36"/>
      <c r="F2" s="10" t="s">
        <v>8</v>
      </c>
      <c r="G2" s="6"/>
      <c r="H2" s="3"/>
      <c r="I2" s="3"/>
      <c r="J2" s="3"/>
      <c r="K2" s="3"/>
      <c r="L2" s="3"/>
    </row>
    <row r="3" spans="1:12" s="2" customFormat="1" ht="79.5" thickBot="1">
      <c r="A3" s="11" t="s">
        <v>4</v>
      </c>
      <c r="B3" s="36"/>
      <c r="C3" s="36"/>
      <c r="D3" s="36"/>
      <c r="E3" s="36"/>
      <c r="F3" s="12" t="s">
        <v>9</v>
      </c>
      <c r="G3" s="4"/>
      <c r="H3" s="4"/>
      <c r="I3" s="4"/>
      <c r="J3" s="4"/>
      <c r="K3" s="4"/>
      <c r="L3" s="4"/>
    </row>
    <row r="4" spans="1:12" s="2" customFormat="1" ht="48" thickBot="1">
      <c r="A4" s="13" t="s">
        <v>5</v>
      </c>
      <c r="B4" s="14" t="s">
        <v>26</v>
      </c>
      <c r="C4" s="38"/>
      <c r="D4" s="38"/>
      <c r="E4" s="38"/>
      <c r="F4" s="15" t="s">
        <v>10</v>
      </c>
      <c r="G4" s="4"/>
      <c r="H4" s="4"/>
      <c r="I4" s="4"/>
      <c r="J4" s="4"/>
      <c r="K4" s="4"/>
      <c r="L4" s="4"/>
    </row>
    <row r="5" spans="1:12" s="2" customFormat="1" ht="48" thickBot="1">
      <c r="A5" s="13" t="s">
        <v>21</v>
      </c>
      <c r="B5" s="14" t="s">
        <v>25</v>
      </c>
      <c r="C5" s="38"/>
      <c r="D5" s="38"/>
      <c r="E5" s="38"/>
      <c r="F5" s="15" t="s">
        <v>12</v>
      </c>
      <c r="G5" s="4"/>
      <c r="H5" s="4"/>
      <c r="I5" s="4"/>
      <c r="J5" s="4"/>
      <c r="K5" s="4"/>
      <c r="L5" s="4"/>
    </row>
    <row r="6" spans="1:12" s="2" customFormat="1" ht="32.25" thickBot="1">
      <c r="A6" s="13" t="s">
        <v>11</v>
      </c>
      <c r="B6" s="14" t="s">
        <v>23</v>
      </c>
      <c r="C6" s="38"/>
      <c r="D6" s="38"/>
      <c r="E6" s="38"/>
      <c r="F6" s="15" t="s">
        <v>13</v>
      </c>
      <c r="G6" s="4"/>
      <c r="H6" s="4"/>
      <c r="I6" s="4"/>
      <c r="J6" s="4"/>
      <c r="K6" s="4"/>
      <c r="L6" s="4"/>
    </row>
    <row r="7" spans="1:12" s="2" customFormat="1" ht="79.5" thickBot="1">
      <c r="A7" s="13" t="s">
        <v>6</v>
      </c>
      <c r="B7" s="14" t="s">
        <v>24</v>
      </c>
      <c r="C7" s="39"/>
      <c r="D7" s="39"/>
      <c r="E7" s="39"/>
      <c r="F7" s="15" t="s">
        <v>14</v>
      </c>
      <c r="G7" s="4"/>
      <c r="H7" s="4"/>
      <c r="I7" s="4"/>
      <c r="J7" s="4"/>
      <c r="K7" s="4"/>
      <c r="L7" s="4"/>
    </row>
    <row r="8" spans="1:12" ht="15.75" thickBot="1">
      <c r="A8" s="16"/>
      <c r="B8" s="16"/>
      <c r="C8" s="16"/>
      <c r="D8" s="16"/>
      <c r="E8" s="16"/>
      <c r="F8" s="17"/>
      <c r="G8" s="8"/>
      <c r="H8" s="5"/>
      <c r="I8" s="5"/>
      <c r="J8" s="5"/>
      <c r="K8" s="5"/>
      <c r="L8" s="5"/>
    </row>
    <row r="9" spans="1:12" ht="19.5" thickBot="1">
      <c r="A9" s="18" t="s">
        <v>20</v>
      </c>
      <c r="B9" s="30">
        <v>1</v>
      </c>
      <c r="C9" s="19"/>
      <c r="D9" s="19"/>
      <c r="E9" s="19"/>
      <c r="F9" s="20"/>
      <c r="G9" s="8"/>
      <c r="H9" s="5"/>
      <c r="I9" s="5"/>
      <c r="J9" s="5"/>
      <c r="K9" s="5"/>
      <c r="L9" s="5"/>
    </row>
    <row r="10" spans="1:12" ht="38.25" thickBot="1">
      <c r="A10" s="18" t="s">
        <v>1</v>
      </c>
      <c r="B10" s="19"/>
      <c r="C10" s="19"/>
      <c r="D10" s="37" t="s">
        <v>3</v>
      </c>
      <c r="E10" s="37"/>
      <c r="F10" s="20"/>
      <c r="G10" s="8"/>
      <c r="H10" s="5"/>
      <c r="I10" s="5"/>
      <c r="J10" s="5"/>
      <c r="K10" s="5"/>
      <c r="L10" s="5"/>
    </row>
    <row r="11" spans="1:12" ht="15.75" thickBot="1">
      <c r="A11" s="21">
        <v>1</v>
      </c>
      <c r="B11" s="29"/>
      <c r="C11" s="7" t="str">
        <f>IF(OR(AND((B9=2), (B11="г")),AND((B9=1), (B11="в"))),"правильно","не выполнено")</f>
        <v>не выполнено</v>
      </c>
      <c r="D11" s="31">
        <f>IF(C11="правильно",1,0)</f>
        <v>0</v>
      </c>
      <c r="E11" s="31"/>
      <c r="F11" s="20"/>
      <c r="G11" s="8"/>
      <c r="H11" s="5"/>
      <c r="I11" s="5"/>
      <c r="J11" s="5"/>
      <c r="K11" s="5"/>
      <c r="L11" s="5"/>
    </row>
    <row r="12" spans="1:12" ht="15.75" thickBot="1">
      <c r="A12" s="22">
        <v>2</v>
      </c>
      <c r="B12" s="29"/>
      <c r="C12" s="7" t="str">
        <f>IF(OR(AND((B9=2), (B12=5)),AND((B9=1), (B12="д"))),"правильно","не выполнено")</f>
        <v>не выполнено</v>
      </c>
      <c r="D12" s="31">
        <f t="shared" ref="D12:D13" si="0">IF(C12="правильно",1,0)</f>
        <v>0</v>
      </c>
      <c r="E12" s="31"/>
      <c r="F12" s="20"/>
      <c r="G12" s="8"/>
      <c r="H12" s="5"/>
      <c r="I12" s="5"/>
      <c r="J12" s="5"/>
      <c r="K12" s="5"/>
      <c r="L12" s="5"/>
    </row>
    <row r="13" spans="1:12" ht="15.75" thickBot="1">
      <c r="A13" s="22">
        <v>3</v>
      </c>
      <c r="B13" s="29"/>
      <c r="C13" s="7" t="str">
        <f>IF(OR(AND((B9=2), (B13="АГБВ")),AND((B9=1), (B13=256))),"правильно","не выполнено")</f>
        <v>не выполнено</v>
      </c>
      <c r="D13" s="31">
        <f t="shared" si="0"/>
        <v>0</v>
      </c>
      <c r="E13" s="31"/>
      <c r="F13" s="20"/>
      <c r="G13" s="8"/>
      <c r="H13" s="5"/>
      <c r="I13" s="5"/>
      <c r="J13" s="5"/>
      <c r="K13" s="5"/>
      <c r="L13" s="5"/>
    </row>
    <row r="14" spans="1:12" ht="15.75" thickBot="1">
      <c r="A14" s="23" t="s">
        <v>15</v>
      </c>
      <c r="B14" s="29"/>
      <c r="C14" s="7" t="str">
        <f>IF(OR(AND((B9=2), (B14=7.5)),AND((B9=1), (B14=7))),"правильно","не выполнено")</f>
        <v>не выполнено</v>
      </c>
      <c r="D14" s="31">
        <f>IF(C14="правильно",0.2,0)</f>
        <v>0</v>
      </c>
      <c r="E14" s="31"/>
      <c r="F14" s="20"/>
      <c r="G14" s="8"/>
      <c r="H14" s="5"/>
      <c r="I14" s="5"/>
      <c r="J14" s="5"/>
      <c r="K14" s="5"/>
      <c r="L14" s="5"/>
    </row>
    <row r="15" spans="1:12" ht="15.75" thickBot="1">
      <c r="A15" s="23" t="s">
        <v>16</v>
      </c>
      <c r="B15" s="29"/>
      <c r="C15" s="7" t="str">
        <f>IF(OR(AND((B9=2), (B15=684)),AND((B9=1), (B15=74))),"правильно","не выполнено")</f>
        <v>не выполнено</v>
      </c>
      <c r="D15" s="31">
        <f t="shared" ref="D15:D18" si="1">IF(C15="правильно",0.2,0)</f>
        <v>0</v>
      </c>
      <c r="E15" s="31"/>
      <c r="F15" s="20"/>
      <c r="G15" s="8"/>
      <c r="H15" s="5"/>
      <c r="I15" s="5"/>
      <c r="J15" s="5"/>
      <c r="K15" s="5"/>
      <c r="L15" s="5"/>
    </row>
    <row r="16" spans="1:12" ht="15.75" thickBot="1">
      <c r="A16" s="23" t="s">
        <v>17</v>
      </c>
      <c r="B16" s="29"/>
      <c r="C16" s="7" t="str">
        <f>IF(OR(AND((B9=2), (B16=409600)),AND((B9=1), (B16=2048))),"правильно","не выполнено")</f>
        <v>не выполнено</v>
      </c>
      <c r="D16" s="31">
        <f t="shared" si="1"/>
        <v>0</v>
      </c>
      <c r="E16" s="31"/>
      <c r="F16" s="20"/>
      <c r="G16" s="8"/>
      <c r="H16" s="5"/>
      <c r="I16" s="5"/>
      <c r="J16" s="5"/>
      <c r="K16" s="5"/>
      <c r="L16" s="5"/>
    </row>
    <row r="17" spans="1:12" ht="15.75" thickBot="1">
      <c r="A17" s="23" t="s">
        <v>18</v>
      </c>
      <c r="B17" s="29"/>
      <c r="C17" s="7" t="str">
        <f>IF(OR(AND((B9=2), (B17=5242880)),AND((B9=1), (B17=31457280))),"правильно","не выполнено")</f>
        <v>не выполнено</v>
      </c>
      <c r="D17" s="31">
        <f t="shared" si="1"/>
        <v>0</v>
      </c>
      <c r="E17" s="31"/>
      <c r="F17" s="20"/>
      <c r="G17" s="8"/>
      <c r="H17" s="5"/>
      <c r="I17" s="5"/>
      <c r="J17" s="5"/>
      <c r="K17" s="5"/>
      <c r="L17" s="5"/>
    </row>
    <row r="18" spans="1:12" ht="15.75" thickBot="1">
      <c r="A18" s="23" t="s">
        <v>19</v>
      </c>
      <c r="B18" s="29"/>
      <c r="C18" s="7" t="str">
        <f>IF(OR(AND((B9=2), (B18=2.5)),AND((B9=1), (B18=263168))),"правильно","не выполнено")</f>
        <v>не выполнено</v>
      </c>
      <c r="D18" s="31">
        <f t="shared" si="1"/>
        <v>0</v>
      </c>
      <c r="E18" s="31"/>
      <c r="F18" s="20"/>
      <c r="G18" s="8"/>
      <c r="H18" s="5"/>
      <c r="I18" s="5"/>
      <c r="J18" s="5"/>
      <c r="K18" s="5"/>
      <c r="L18" s="5"/>
    </row>
    <row r="19" spans="1:12" ht="15.75" thickBot="1">
      <c r="A19" s="22">
        <v>5</v>
      </c>
      <c r="B19" s="29"/>
      <c r="C19" s="7" t="str">
        <f>IF(OR(AND((B9=2), (B19=10.2)),AND((B9=1), (B19=3515.6))),"правильно","не выполнено")</f>
        <v>не выполнено</v>
      </c>
      <c r="D19" s="31">
        <f t="shared" ref="D19" si="2">IF(C19="правильно",1,0)</f>
        <v>0</v>
      </c>
      <c r="E19" s="31"/>
      <c r="F19" s="20"/>
      <c r="G19" s="8"/>
      <c r="H19" s="5"/>
      <c r="I19" s="5"/>
      <c r="J19" s="5"/>
      <c r="K19" s="5"/>
      <c r="L19" s="5"/>
    </row>
    <row r="20" spans="1:12" ht="15.75" thickBot="1">
      <c r="A20" s="24"/>
      <c r="B20" s="16"/>
      <c r="C20" s="25"/>
      <c r="D20" s="25"/>
      <c r="E20" s="25"/>
      <c r="F20" s="20"/>
      <c r="G20" s="8"/>
      <c r="H20" s="5"/>
      <c r="I20" s="5"/>
      <c r="J20" s="5"/>
      <c r="K20" s="5"/>
      <c r="L20" s="5"/>
    </row>
    <row r="21" spans="1:12" ht="19.5" thickBot="1">
      <c r="A21" s="26" t="s">
        <v>2</v>
      </c>
      <c r="B21" s="7">
        <f>SUM(D11:E19)</f>
        <v>0</v>
      </c>
      <c r="C21" s="27"/>
      <c r="D21" s="27"/>
      <c r="E21" s="27"/>
      <c r="F21" s="28"/>
      <c r="G21" s="8"/>
      <c r="H21" s="5"/>
      <c r="I21" s="5"/>
      <c r="J21" s="5"/>
      <c r="K21" s="5"/>
      <c r="L21" s="5"/>
    </row>
    <row r="22" spans="1:12">
      <c r="A22" s="1"/>
    </row>
    <row r="23" spans="1:12">
      <c r="A23" s="1"/>
    </row>
    <row r="24" spans="1:12">
      <c r="A24" s="1"/>
    </row>
  </sheetData>
  <sheetProtection password="CC25" sheet="1" objects="1" scenarios="1" formatCells="0" formatColumns="0" formatRows="0" insertColumns="0" insertRows="0" insertHyperlinks="0" deleteColumns="0" deleteRows="0" sort="0" autoFilter="0" pivotTables="0"/>
  <mergeCells count="16">
    <mergeCell ref="D14:E14"/>
    <mergeCell ref="D19:E19"/>
    <mergeCell ref="A1:F1"/>
    <mergeCell ref="D15:E15"/>
    <mergeCell ref="D16:E16"/>
    <mergeCell ref="D17:E17"/>
    <mergeCell ref="D18:E18"/>
    <mergeCell ref="B2:E3"/>
    <mergeCell ref="D10:E10"/>
    <mergeCell ref="D11:E11"/>
    <mergeCell ref="D12:E12"/>
    <mergeCell ref="D13:E13"/>
    <mergeCell ref="C4:E4"/>
    <mergeCell ref="C5:E5"/>
    <mergeCell ref="C6:E6"/>
    <mergeCell ref="C7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Оксана</cp:lastModifiedBy>
  <dcterms:created xsi:type="dcterms:W3CDTF">2010-10-17T18:39:53Z</dcterms:created>
  <dcterms:modified xsi:type="dcterms:W3CDTF">2011-11-13T13:57:42Z</dcterms:modified>
</cp:coreProperties>
</file>